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0815" windowHeight="100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95" l="1"/>
  <c r="F195"/>
  <c r="G176"/>
  <c r="G157"/>
  <c r="F157"/>
  <c r="H157"/>
  <c r="I157"/>
  <c r="G138"/>
  <c r="F119"/>
  <c r="I119"/>
  <c r="G119"/>
  <c r="J119"/>
  <c r="F100"/>
  <c r="H100"/>
  <c r="I100"/>
  <c r="G195"/>
  <c r="J195"/>
  <c r="I195"/>
  <c r="J157"/>
  <c r="F138"/>
  <c r="H138"/>
  <c r="J138"/>
  <c r="I138"/>
  <c r="G100"/>
  <c r="J100"/>
  <c r="H176"/>
  <c r="I176"/>
  <c r="F176"/>
  <c r="J176"/>
  <c r="H119"/>
  <c r="F81"/>
  <c r="H81"/>
  <c r="G81"/>
  <c r="I81"/>
  <c r="J81"/>
  <c r="I62"/>
  <c r="F62"/>
  <c r="H62"/>
  <c r="G62"/>
  <c r="J62"/>
  <c r="L24"/>
  <c r="L196" s="1"/>
  <c r="I24"/>
  <c r="H24"/>
  <c r="G24"/>
  <c r="J24"/>
  <c r="F24"/>
  <c r="G42"/>
  <c r="G43" s="1"/>
  <c r="H42"/>
  <c r="H43" s="1"/>
  <c r="F42"/>
  <c r="F43" s="1"/>
  <c r="J42"/>
  <c r="J43" s="1"/>
  <c r="I42"/>
  <c r="I43" s="1"/>
  <c r="I196" l="1"/>
  <c r="J196"/>
  <c r="H196"/>
  <c r="G196"/>
  <c r="F196"/>
</calcChain>
</file>

<file path=xl/sharedStrings.xml><?xml version="1.0" encoding="utf-8"?>
<sst xmlns="http://schemas.openxmlformats.org/spreadsheetml/2006/main" count="288" uniqueCount="91">
  <si>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</si>
  <si>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</si>
  <si>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</si>
  <si>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</si>
  <si>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</si>
  <si>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</si>
  <si>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</si>
  <si>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</si>
  <si>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</si>
  <si>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</si>
  <si>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</si>
  <si>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</si>
  <si>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</si>
  <si>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</si>
  <si>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</si>
  <si>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</si>
  <si>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</si>
  <si>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</si>
  <si>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</si>
  <si>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</si>
  <si>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</si>
  <si>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</si>
  <si>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</si>
  <si>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</si>
  <si>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</si>
  <si>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</si>
  <si>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</si>
  <si>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</si>
  <si>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</si>
  <si>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</si>
  <si>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</si>
  <si>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</si>
  <si>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</si>
  <si>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</si>
  <si>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</si>
  <si>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</si>
  <si>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</si>
  <si>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</si>
  <si>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</si>
  <si>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свежей капусты с морковью</t>
  </si>
  <si>
    <t>б/н</t>
  </si>
  <si>
    <t>Тефтели из говядины с рисом</t>
  </si>
  <si>
    <t>Гуляш из говядины</t>
  </si>
  <si>
    <t>Компот из сухофруктов</t>
  </si>
  <si>
    <t>Йогурт</t>
  </si>
  <si>
    <t>Яблоко</t>
  </si>
  <si>
    <t>МБОУ Сигаевская СОШ</t>
  </si>
  <si>
    <t>Директор</t>
  </si>
  <si>
    <t>Чай с сахаром</t>
  </si>
  <si>
    <t>Хлеб ржанной</t>
  </si>
  <si>
    <t>Хлеб пшеничный</t>
  </si>
  <si>
    <t xml:space="preserve">Салат из отварной свеклы </t>
  </si>
  <si>
    <t>Кофейный напиток</t>
  </si>
  <si>
    <t>Салат из моркови с сахаром</t>
  </si>
  <si>
    <t>Щи из свежей капусты с картофелем.</t>
  </si>
  <si>
    <t>Плов из отварной говядины</t>
  </si>
  <si>
    <t xml:space="preserve">Борщ со свежей капустой и картофелем. </t>
  </si>
  <si>
    <t>Картофельное пюре</t>
  </si>
  <si>
    <t>Суфле рыбное</t>
  </si>
  <si>
    <t>Суп картофельный с макар. изделиями</t>
  </si>
  <si>
    <t>Запеканка из творога</t>
  </si>
  <si>
    <t>Каша гречневая рассыпчатая</t>
  </si>
  <si>
    <t>Гуляш из мяса птицы</t>
  </si>
  <si>
    <t>Т.Е. Хафизова</t>
  </si>
  <si>
    <t>55 П</t>
  </si>
  <si>
    <t>Суп картофельный с бобовыми</t>
  </si>
  <si>
    <t>22 П</t>
  </si>
  <si>
    <t>182 (П)</t>
  </si>
  <si>
    <t>Каша пшеничная вязкая</t>
  </si>
  <si>
    <t>25 П</t>
  </si>
  <si>
    <t>39 (П)</t>
  </si>
  <si>
    <t>Плов из отварной птицы</t>
  </si>
  <si>
    <t>Салат из свежей капусты с яблоком</t>
  </si>
  <si>
    <t xml:space="preserve">Макаронные изделия отварные </t>
  </si>
  <si>
    <t>162 П</t>
  </si>
  <si>
    <t>Салат из св.моркови с сахаром</t>
  </si>
  <si>
    <t>Жаркое по-домашнему с мясом</t>
  </si>
  <si>
    <t>170/20</t>
  </si>
  <si>
    <t>Суп картофельный с взбитым яйцом</t>
  </si>
  <si>
    <t>63ИЖ</t>
  </si>
  <si>
    <t>400СРБ</t>
  </si>
  <si>
    <t>Котлета из курицы</t>
  </si>
  <si>
    <t>Рассольник домашний</t>
  </si>
  <si>
    <t>33 П</t>
  </si>
  <si>
    <t>39 П</t>
  </si>
  <si>
    <t>Щи из капусты</t>
  </si>
  <si>
    <t>55п</t>
  </si>
  <si>
    <t>Каша пшенная</t>
  </si>
  <si>
    <t>Котлета мясная "Детская"</t>
  </si>
  <si>
    <t>199п</t>
  </si>
  <si>
    <t>25п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</si>
</sst>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H194" sqref="H194"/>
    </sheetView>
  </sheetViews>
  <sheetFormatPr defaultColWidth="9.28515625" defaultRowHeight="12.75"/>
  <cols>
    <col min="1" max="1" width="4.7109375" style="2" customWidth="1"/>
    <col min="2" max="2" width="5.28515625" style="2" customWidth="1"/>
    <col min="3" max="3" width="9.28515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7109375" style="2" customWidth="1"/>
    <col min="10" max="10" width="8.28515625" style="2" customWidth="1"/>
    <col min="11" max="11" width="10" style="2" customWidth="1"/>
    <col min="12" max="16384" width="9.28515625" style="2"/>
  </cols>
  <sheetData>
    <row r="1" spans="1:12" ht="15">
      <c r="A1" s="1" t="s">
        <v>7</v>
      </c>
      <c r="C1" s="51" t="s">
        <v>46</v>
      </c>
      <c r="D1" s="52"/>
      <c r="E1" s="52"/>
      <c r="F1" s="12" t="s">
        <v>16</v>
      </c>
      <c r="G1" s="2" t="s">
        <v>17</v>
      </c>
      <c r="H1" s="53" t="s">
        <v>47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63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100</v>
      </c>
      <c r="G14" s="43">
        <v>1.65</v>
      </c>
      <c r="H14" s="43">
        <v>7.09</v>
      </c>
      <c r="I14" s="43">
        <v>4.91</v>
      </c>
      <c r="J14" s="43">
        <v>90.77</v>
      </c>
      <c r="K14" s="44">
        <v>4</v>
      </c>
      <c r="L14" s="43"/>
    </row>
    <row r="15" spans="1:12" ht="15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2.09</v>
      </c>
      <c r="H15" s="43">
        <v>6.33</v>
      </c>
      <c r="I15" s="43">
        <v>10.64</v>
      </c>
      <c r="J15" s="43">
        <v>107.83</v>
      </c>
      <c r="K15" s="44" t="s">
        <v>64</v>
      </c>
      <c r="L15" s="43"/>
    </row>
    <row r="16" spans="1:12" ht="15">
      <c r="A16" s="23"/>
      <c r="B16" s="15"/>
      <c r="C16" s="11"/>
      <c r="D16" s="7" t="s">
        <v>28</v>
      </c>
      <c r="E16" s="42" t="s">
        <v>55</v>
      </c>
      <c r="F16" s="43">
        <v>200</v>
      </c>
      <c r="G16" s="43">
        <v>14.8</v>
      </c>
      <c r="H16" s="43">
        <v>16.3</v>
      </c>
      <c r="I16" s="43">
        <v>36.799999999999997</v>
      </c>
      <c r="J16" s="43">
        <v>348</v>
      </c>
      <c r="K16" s="44">
        <v>22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12</v>
      </c>
      <c r="H18" s="43">
        <v>3.06</v>
      </c>
      <c r="I18" s="43">
        <v>13</v>
      </c>
      <c r="J18" s="43">
        <v>49.28</v>
      </c>
      <c r="K18" s="44">
        <v>33</v>
      </c>
      <c r="L18" s="43"/>
    </row>
    <row r="19" spans="1:12" ht="15">
      <c r="A19" s="23"/>
      <c r="B19" s="15"/>
      <c r="C19" s="11"/>
      <c r="D19" s="7" t="s">
        <v>31</v>
      </c>
      <c r="E19" s="42" t="s">
        <v>50</v>
      </c>
      <c r="F19" s="43">
        <v>40</v>
      </c>
      <c r="G19" s="43">
        <v>3.04</v>
      </c>
      <c r="H19" s="43">
        <v>0.32</v>
      </c>
      <c r="I19" s="43">
        <v>19.68</v>
      </c>
      <c r="J19" s="43">
        <v>93.76</v>
      </c>
      <c r="K19" s="44" t="s">
        <v>40</v>
      </c>
      <c r="L19" s="43"/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40</v>
      </c>
      <c r="G20" s="43">
        <v>2.64</v>
      </c>
      <c r="H20" s="43">
        <v>0.48</v>
      </c>
      <c r="I20" s="43">
        <v>13.36</v>
      </c>
      <c r="J20" s="43">
        <v>68.319999999999993</v>
      </c>
      <c r="K20" s="44" t="s">
        <v>40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36.22</v>
      </c>
      <c r="H23" s="19">
        <f t="shared" si="2"/>
        <v>33.58</v>
      </c>
      <c r="I23" s="19">
        <f t="shared" si="2"/>
        <v>98.39</v>
      </c>
      <c r="J23" s="19">
        <f t="shared" si="2"/>
        <v>757.96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830</v>
      </c>
      <c r="G24" s="32">
        <f t="shared" ref="G24:J24" si="4">G13+G23</f>
        <v>36.22</v>
      </c>
      <c r="H24" s="32">
        <f t="shared" si="4"/>
        <v>33.58</v>
      </c>
      <c r="I24" s="32">
        <f t="shared" si="4"/>
        <v>98.39</v>
      </c>
      <c r="J24" s="32">
        <f t="shared" si="4"/>
        <v>757.96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100</v>
      </c>
      <c r="G33" s="43">
        <v>1.5</v>
      </c>
      <c r="H33" s="43">
        <v>4</v>
      </c>
      <c r="I33" s="43">
        <v>11</v>
      </c>
      <c r="J33" s="43">
        <v>86</v>
      </c>
      <c r="K33" s="44">
        <v>2</v>
      </c>
      <c r="L33" s="43"/>
    </row>
    <row r="34" spans="1:12" ht="15">
      <c r="A34" s="14"/>
      <c r="B34" s="15"/>
      <c r="C34" s="11"/>
      <c r="D34" s="7" t="s">
        <v>27</v>
      </c>
      <c r="E34" s="42" t="s">
        <v>65</v>
      </c>
      <c r="F34" s="43">
        <v>250</v>
      </c>
      <c r="G34" s="43">
        <v>2.34</v>
      </c>
      <c r="H34" s="43">
        <v>3.89</v>
      </c>
      <c r="I34" s="43">
        <v>13.61</v>
      </c>
      <c r="J34" s="43">
        <v>197.58</v>
      </c>
      <c r="K34" s="44">
        <v>19</v>
      </c>
      <c r="L34" s="43"/>
    </row>
    <row r="35" spans="1:12" ht="15">
      <c r="A35" s="14"/>
      <c r="B35" s="15"/>
      <c r="C35" s="11"/>
      <c r="D35" s="7" t="s">
        <v>28</v>
      </c>
      <c r="E35" s="42" t="s">
        <v>81</v>
      </c>
      <c r="F35" s="43">
        <v>100</v>
      </c>
      <c r="G35" s="43">
        <v>12.73</v>
      </c>
      <c r="H35" s="43">
        <v>18.22</v>
      </c>
      <c r="I35" s="43">
        <v>10.38</v>
      </c>
      <c r="J35" s="43">
        <v>256.67</v>
      </c>
      <c r="K35" s="44">
        <v>29</v>
      </c>
      <c r="L35" s="43"/>
    </row>
    <row r="36" spans="1:12" ht="15">
      <c r="A36" s="14"/>
      <c r="B36" s="15"/>
      <c r="C36" s="11"/>
      <c r="D36" s="7" t="s">
        <v>29</v>
      </c>
      <c r="E36" s="42" t="s">
        <v>73</v>
      </c>
      <c r="F36" s="43">
        <v>200</v>
      </c>
      <c r="G36" s="43">
        <v>7.36</v>
      </c>
      <c r="H36" s="43">
        <v>6</v>
      </c>
      <c r="I36" s="43">
        <v>35.26</v>
      </c>
      <c r="J36" s="43">
        <v>224.6</v>
      </c>
      <c r="K36" s="44">
        <v>20</v>
      </c>
      <c r="L36" s="43"/>
    </row>
    <row r="37" spans="1:12" ht="1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>
        <v>34</v>
      </c>
      <c r="L37" s="43"/>
    </row>
    <row r="38" spans="1:12" ht="15">
      <c r="A38" s="14"/>
      <c r="B38" s="15"/>
      <c r="C38" s="11"/>
      <c r="D38" s="7" t="s">
        <v>31</v>
      </c>
      <c r="E38" s="42" t="s">
        <v>50</v>
      </c>
      <c r="F38" s="43">
        <v>40</v>
      </c>
      <c r="G38" s="43">
        <v>3.04</v>
      </c>
      <c r="H38" s="43">
        <v>0.32</v>
      </c>
      <c r="I38" s="43">
        <v>19.68</v>
      </c>
      <c r="J38" s="43">
        <v>93.76</v>
      </c>
      <c r="K38" s="44" t="s">
        <v>40</v>
      </c>
      <c r="L38" s="43"/>
    </row>
    <row r="39" spans="1:12" ht="15">
      <c r="A39" s="14"/>
      <c r="B39" s="15"/>
      <c r="C39" s="11"/>
      <c r="D39" s="7" t="s">
        <v>32</v>
      </c>
      <c r="E39" s="42" t="s">
        <v>49</v>
      </c>
      <c r="F39" s="43">
        <v>40</v>
      </c>
      <c r="G39" s="43">
        <v>2.64</v>
      </c>
      <c r="H39" s="43">
        <v>0.48</v>
      </c>
      <c r="I39" s="43">
        <v>13.36</v>
      </c>
      <c r="J39" s="43">
        <v>68.319999999999993</v>
      </c>
      <c r="K39" s="44" t="s">
        <v>40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930</v>
      </c>
      <c r="G42" s="19">
        <f>SUM(G33:G41)</f>
        <v>30.11</v>
      </c>
      <c r="H42" s="19">
        <f>SUM(H33:H41)</f>
        <v>32.909999999999997</v>
      </c>
      <c r="I42" s="19">
        <f>SUM(I33:I41)</f>
        <v>123.08999999999999</v>
      </c>
      <c r="J42" s="19">
        <f>SUM(J33:J41)</f>
        <v>1007.9300000000001</v>
      </c>
      <c r="K42" s="25"/>
      <c r="L42" s="19">
        <f t="shared" ref="L42" si="10"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930</v>
      </c>
      <c r="G43" s="32">
        <f t="shared" ref="G43" si="11">G32+G42</f>
        <v>30.11</v>
      </c>
      <c r="H43" s="32">
        <f t="shared" ref="H43" si="12">H32+H42</f>
        <v>32.909999999999997</v>
      </c>
      <c r="I43" s="32">
        <f t="shared" ref="I43" si="13">I32+I42</f>
        <v>123.08999999999999</v>
      </c>
      <c r="J43" s="32">
        <f t="shared" ref="J43:L43" si="14">J32+J42</f>
        <v>1007.9300000000001</v>
      </c>
      <c r="K43" s="32"/>
      <c r="L43" s="32">
        <f t="shared" si="14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:L51" si="18">SUM(J44:J50)</f>
        <v>0</v>
      </c>
      <c r="K51" s="25"/>
      <c r="L51" s="19">
        <f t="shared" si="18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100</v>
      </c>
      <c r="G52" s="43">
        <v>1.4</v>
      </c>
      <c r="H52" s="43">
        <v>10.08</v>
      </c>
      <c r="I52" s="43">
        <v>9.2200000000000006</v>
      </c>
      <c r="J52" s="43">
        <v>133.28</v>
      </c>
      <c r="K52" s="44" t="s">
        <v>66</v>
      </c>
      <c r="L52" s="43"/>
    </row>
    <row r="53" spans="1:12" ht="15">
      <c r="A53" s="23"/>
      <c r="B53" s="15"/>
      <c r="C53" s="11"/>
      <c r="D53" s="7" t="s">
        <v>27</v>
      </c>
      <c r="E53" s="42" t="s">
        <v>59</v>
      </c>
      <c r="F53" s="43">
        <v>250</v>
      </c>
      <c r="G53" s="43">
        <v>2.83</v>
      </c>
      <c r="H53" s="43">
        <v>2.86</v>
      </c>
      <c r="I53" s="43">
        <v>21.76</v>
      </c>
      <c r="J53" s="43">
        <v>124.09</v>
      </c>
      <c r="K53" s="44" t="s">
        <v>70</v>
      </c>
      <c r="L53" s="43"/>
    </row>
    <row r="54" spans="1:12" ht="15">
      <c r="A54" s="23"/>
      <c r="B54" s="15"/>
      <c r="C54" s="11"/>
      <c r="D54" s="7" t="s">
        <v>28</v>
      </c>
      <c r="E54" s="42" t="s">
        <v>41</v>
      </c>
      <c r="F54" s="43">
        <v>100</v>
      </c>
      <c r="G54" s="43">
        <v>9.16</v>
      </c>
      <c r="H54" s="43">
        <v>13.53</v>
      </c>
      <c r="I54" s="43">
        <v>9.44</v>
      </c>
      <c r="J54" s="43">
        <v>196.14</v>
      </c>
      <c r="K54" s="44" t="s">
        <v>67</v>
      </c>
      <c r="L54" s="43"/>
    </row>
    <row r="55" spans="1:12" ht="15">
      <c r="A55" s="23"/>
      <c r="B55" s="15"/>
      <c r="C55" s="11"/>
      <c r="D55" s="7" t="s">
        <v>29</v>
      </c>
      <c r="E55" s="42" t="s">
        <v>68</v>
      </c>
      <c r="F55" s="43">
        <v>200</v>
      </c>
      <c r="G55" s="43">
        <v>8.8000000000000007</v>
      </c>
      <c r="H55" s="43">
        <v>5.84</v>
      </c>
      <c r="I55" s="43">
        <v>47.02</v>
      </c>
      <c r="J55" s="43">
        <v>284.94</v>
      </c>
      <c r="K55" s="44">
        <v>23</v>
      </c>
      <c r="L55" s="43"/>
    </row>
    <row r="56" spans="1:12" ht="1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12</v>
      </c>
      <c r="H56" s="43">
        <v>3.06</v>
      </c>
      <c r="I56" s="43">
        <v>13</v>
      </c>
      <c r="J56" s="43">
        <v>49.28</v>
      </c>
      <c r="K56" s="44">
        <v>33</v>
      </c>
      <c r="L56" s="43"/>
    </row>
    <row r="57" spans="1:12" ht="15">
      <c r="A57" s="23"/>
      <c r="B57" s="15"/>
      <c r="C57" s="11"/>
      <c r="D57" s="7" t="s">
        <v>31</v>
      </c>
      <c r="E57" s="42" t="s">
        <v>50</v>
      </c>
      <c r="F57" s="43">
        <v>40</v>
      </c>
      <c r="G57" s="43">
        <v>3.04</v>
      </c>
      <c r="H57" s="43">
        <v>0.32</v>
      </c>
      <c r="I57" s="43">
        <v>19.68</v>
      </c>
      <c r="J57" s="43">
        <v>93.76</v>
      </c>
      <c r="K57" s="44" t="s">
        <v>40</v>
      </c>
      <c r="L57" s="43"/>
    </row>
    <row r="58" spans="1:12" ht="15">
      <c r="A58" s="23"/>
      <c r="B58" s="15"/>
      <c r="C58" s="11"/>
      <c r="D58" s="7" t="s">
        <v>32</v>
      </c>
      <c r="E58" s="42" t="s">
        <v>49</v>
      </c>
      <c r="F58" s="43">
        <v>40</v>
      </c>
      <c r="G58" s="43">
        <v>2.64</v>
      </c>
      <c r="H58" s="43">
        <v>0.48</v>
      </c>
      <c r="I58" s="43">
        <v>13.36</v>
      </c>
      <c r="J58" s="43">
        <v>68.319999999999993</v>
      </c>
      <c r="K58" s="44" t="s">
        <v>40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930</v>
      </c>
      <c r="G61" s="19">
        <f>SUM(G52:G60)</f>
        <v>39.869999999999997</v>
      </c>
      <c r="H61" s="19">
        <f>SUM(H52:H60)</f>
        <v>36.17</v>
      </c>
      <c r="I61" s="19">
        <f>SUM(I52:I60)</f>
        <v>133.48000000000002</v>
      </c>
      <c r="J61" s="19">
        <f>SUM(J52:J60)</f>
        <v>949.81</v>
      </c>
      <c r="K61" s="25"/>
      <c r="L61" s="19">
        <f t="shared" ref="L61" si="19"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930</v>
      </c>
      <c r="G62" s="32">
        <f t="shared" ref="G62" si="20">G51+G61</f>
        <v>39.869999999999997</v>
      </c>
      <c r="H62" s="32">
        <f t="shared" ref="H62" si="21">H51+H61</f>
        <v>36.17</v>
      </c>
      <c r="I62" s="32">
        <f t="shared" ref="I62" si="22">I51+I61</f>
        <v>133.48000000000002</v>
      </c>
      <c r="J62" s="32">
        <f t="shared" ref="J62:L62" si="23">J51+J61</f>
        <v>949.81</v>
      </c>
      <c r="K62" s="32"/>
      <c r="L62" s="32">
        <f t="shared" si="23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4">SUM(G63:G69)</f>
        <v>0</v>
      </c>
      <c r="H70" s="19">
        <f t="shared" ref="H70" si="25">SUM(H63:H69)</f>
        <v>0</v>
      </c>
      <c r="I70" s="19">
        <f t="shared" ref="I70" si="26">SUM(I63:I69)</f>
        <v>0</v>
      </c>
      <c r="J70" s="19">
        <f t="shared" ref="J70:L70" si="27">SUM(J63:J69)</f>
        <v>0</v>
      </c>
      <c r="K70" s="25"/>
      <c r="L70" s="19">
        <f t="shared" si="27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100</v>
      </c>
      <c r="G71" s="43">
        <v>0.84</v>
      </c>
      <c r="H71" s="43">
        <v>5.0599999999999996</v>
      </c>
      <c r="I71" s="43">
        <v>5.32</v>
      </c>
      <c r="J71" s="43">
        <v>70.02</v>
      </c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56</v>
      </c>
      <c r="F72" s="43">
        <v>250</v>
      </c>
      <c r="G72" s="43">
        <v>1.93</v>
      </c>
      <c r="H72" s="43">
        <v>6.34</v>
      </c>
      <c r="I72" s="43">
        <v>10.050000000000001</v>
      </c>
      <c r="J72" s="43">
        <v>104.16</v>
      </c>
      <c r="K72" s="44" t="s">
        <v>69</v>
      </c>
      <c r="L72" s="43"/>
    </row>
    <row r="73" spans="1:12" ht="15">
      <c r="A73" s="23"/>
      <c r="B73" s="15"/>
      <c r="C73" s="11"/>
      <c r="D73" s="7" t="s">
        <v>28</v>
      </c>
      <c r="E73" s="42" t="s">
        <v>62</v>
      </c>
      <c r="F73" s="43">
        <v>100</v>
      </c>
      <c r="G73" s="43">
        <v>14.1</v>
      </c>
      <c r="H73" s="43">
        <v>3.7</v>
      </c>
      <c r="I73" s="43">
        <v>2.66</v>
      </c>
      <c r="J73" s="43">
        <v>88.16</v>
      </c>
      <c r="K73" s="44">
        <v>20</v>
      </c>
      <c r="L73" s="43"/>
    </row>
    <row r="74" spans="1:12" ht="15">
      <c r="A74" s="23"/>
      <c r="B74" s="15"/>
      <c r="C74" s="11"/>
      <c r="D74" s="7" t="s">
        <v>29</v>
      </c>
      <c r="E74" s="42" t="s">
        <v>61</v>
      </c>
      <c r="F74" s="43">
        <v>200</v>
      </c>
      <c r="G74" s="43">
        <v>11.4</v>
      </c>
      <c r="H74" s="43">
        <v>9.64</v>
      </c>
      <c r="I74" s="43">
        <v>51.9</v>
      </c>
      <c r="J74" s="43">
        <v>360.68</v>
      </c>
      <c r="K74" s="44">
        <v>28</v>
      </c>
      <c r="L74" s="43"/>
    </row>
    <row r="75" spans="1:12" ht="15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12</v>
      </c>
      <c r="H75" s="43">
        <v>3.06</v>
      </c>
      <c r="I75" s="43">
        <v>13</v>
      </c>
      <c r="J75" s="43">
        <v>49.28</v>
      </c>
      <c r="K75" s="44">
        <v>33</v>
      </c>
      <c r="L75" s="43"/>
    </row>
    <row r="76" spans="1:12" ht="15">
      <c r="A76" s="23"/>
      <c r="B76" s="15"/>
      <c r="C76" s="11"/>
      <c r="D76" s="7" t="s">
        <v>31</v>
      </c>
      <c r="E76" s="42" t="s">
        <v>50</v>
      </c>
      <c r="F76" s="43">
        <v>40</v>
      </c>
      <c r="G76" s="43">
        <v>3.04</v>
      </c>
      <c r="H76" s="43">
        <v>0.32</v>
      </c>
      <c r="I76" s="43">
        <v>19.68</v>
      </c>
      <c r="J76" s="43">
        <v>93.76</v>
      </c>
      <c r="K76" s="44" t="s">
        <v>40</v>
      </c>
      <c r="L76" s="43"/>
    </row>
    <row r="77" spans="1:12" ht="15">
      <c r="A77" s="23"/>
      <c r="B77" s="15"/>
      <c r="C77" s="11"/>
      <c r="D77" s="7" t="s">
        <v>32</v>
      </c>
      <c r="E77" s="42" t="s">
        <v>49</v>
      </c>
      <c r="F77" s="43">
        <v>40</v>
      </c>
      <c r="G77" s="43">
        <v>2.64</v>
      </c>
      <c r="H77" s="43">
        <v>0.48</v>
      </c>
      <c r="I77" s="43">
        <v>13.36</v>
      </c>
      <c r="J77" s="43">
        <v>68.319999999999993</v>
      </c>
      <c r="K77" s="44" t="s">
        <v>40</v>
      </c>
      <c r="L77" s="43"/>
    </row>
    <row r="78" spans="1:12" ht="15">
      <c r="A78" s="23"/>
      <c r="B78" s="15"/>
      <c r="C78" s="11"/>
      <c r="D78" s="42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930</v>
      </c>
      <c r="G80" s="19">
        <f t="shared" ref="G80" si="28">SUM(G71:G79)</f>
        <v>45.95</v>
      </c>
      <c r="H80" s="19">
        <f t="shared" ref="H80" si="29">SUM(H71:H79)</f>
        <v>28.599999999999998</v>
      </c>
      <c r="I80" s="19">
        <f t="shared" ref="I80" si="30">SUM(I71:I79)</f>
        <v>115.97000000000001</v>
      </c>
      <c r="J80" s="19">
        <f t="shared" ref="J80:L80" si="31">SUM(J71:J79)</f>
        <v>834.37999999999988</v>
      </c>
      <c r="K80" s="25"/>
      <c r="L80" s="19">
        <f t="shared" si="31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930</v>
      </c>
      <c r="G81" s="32">
        <f t="shared" ref="G81" si="32">G70+G80</f>
        <v>45.95</v>
      </c>
      <c r="H81" s="32">
        <f t="shared" ref="H81" si="33">H70+H80</f>
        <v>28.599999999999998</v>
      </c>
      <c r="I81" s="32">
        <f t="shared" ref="I81" si="34">I70+I80</f>
        <v>115.97000000000001</v>
      </c>
      <c r="J81" s="32">
        <f t="shared" ref="J81:L81" si="35">J70+J80</f>
        <v>834.37999999999988</v>
      </c>
      <c r="K81" s="32"/>
      <c r="L81" s="32">
        <f t="shared" si="35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6">SUM(G82:G88)</f>
        <v>0</v>
      </c>
      <c r="H89" s="19">
        <f t="shared" ref="H89" si="37">SUM(H82:H88)</f>
        <v>0</v>
      </c>
      <c r="I89" s="19">
        <f t="shared" ref="I89" si="38">SUM(I82:I88)</f>
        <v>0</v>
      </c>
      <c r="J89" s="19">
        <f t="shared" ref="J89:L89" si="39">SUM(J82:J88)</f>
        <v>0</v>
      </c>
      <c r="K89" s="25"/>
      <c r="L89" s="19">
        <f t="shared" si="39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78</v>
      </c>
      <c r="F91" s="43">
        <v>250</v>
      </c>
      <c r="G91" s="43">
        <v>5.03</v>
      </c>
      <c r="H91" s="43">
        <v>11.3</v>
      </c>
      <c r="I91" s="43">
        <v>32.299999999999997</v>
      </c>
      <c r="J91" s="43">
        <v>149.96</v>
      </c>
      <c r="K91" s="44" t="s">
        <v>79</v>
      </c>
      <c r="L91" s="43"/>
    </row>
    <row r="92" spans="1:12" ht="15">
      <c r="A92" s="23"/>
      <c r="B92" s="15"/>
      <c r="C92" s="11"/>
      <c r="D92" s="7" t="s">
        <v>28</v>
      </c>
      <c r="E92" s="42" t="s">
        <v>58</v>
      </c>
      <c r="F92" s="43">
        <v>100</v>
      </c>
      <c r="G92" s="43">
        <v>17</v>
      </c>
      <c r="H92" s="43">
        <v>8.1999999999999993</v>
      </c>
      <c r="I92" s="43">
        <v>4.2</v>
      </c>
      <c r="J92" s="43">
        <v>162</v>
      </c>
      <c r="K92" s="44" t="s">
        <v>80</v>
      </c>
      <c r="L92" s="43"/>
    </row>
    <row r="93" spans="1:12" ht="15">
      <c r="A93" s="23"/>
      <c r="B93" s="15"/>
      <c r="C93" s="11"/>
      <c r="D93" s="7" t="s">
        <v>29</v>
      </c>
      <c r="E93" s="42" t="s">
        <v>57</v>
      </c>
      <c r="F93" s="43">
        <v>200</v>
      </c>
      <c r="G93" s="43">
        <v>4.34</v>
      </c>
      <c r="H93" s="43">
        <v>6.24</v>
      </c>
      <c r="I93" s="43">
        <v>10.72</v>
      </c>
      <c r="J93" s="43">
        <v>165.2</v>
      </c>
      <c r="K93" s="44">
        <v>25</v>
      </c>
      <c r="L93" s="43"/>
    </row>
    <row r="94" spans="1:12" ht="15">
      <c r="A94" s="23"/>
      <c r="B94" s="15"/>
      <c r="C94" s="11"/>
      <c r="D94" s="7" t="s">
        <v>30</v>
      </c>
      <c r="E94" s="42" t="s">
        <v>52</v>
      </c>
      <c r="F94" s="43">
        <v>200</v>
      </c>
      <c r="G94" s="43">
        <v>1.51</v>
      </c>
      <c r="H94" s="43">
        <v>1.3</v>
      </c>
      <c r="I94" s="43">
        <v>22.1</v>
      </c>
      <c r="J94" s="43">
        <v>107</v>
      </c>
      <c r="K94" s="44">
        <v>17</v>
      </c>
      <c r="L94" s="43"/>
    </row>
    <row r="95" spans="1:12" ht="15">
      <c r="A95" s="23"/>
      <c r="B95" s="15"/>
      <c r="C95" s="11"/>
      <c r="D95" s="7" t="s">
        <v>31</v>
      </c>
      <c r="E95" s="42" t="s">
        <v>50</v>
      </c>
      <c r="F95" s="43">
        <v>40</v>
      </c>
      <c r="G95" s="43">
        <v>3.04</v>
      </c>
      <c r="H95" s="43">
        <v>0.32</v>
      </c>
      <c r="I95" s="43">
        <v>19.68</v>
      </c>
      <c r="J95" s="43">
        <v>93.76</v>
      </c>
      <c r="K95" s="44" t="s">
        <v>40</v>
      </c>
      <c r="L95" s="43"/>
    </row>
    <row r="96" spans="1:12" ht="15">
      <c r="A96" s="23"/>
      <c r="B96" s="15"/>
      <c r="C96" s="11"/>
      <c r="D96" s="7" t="s">
        <v>32</v>
      </c>
      <c r="E96" s="42" t="s">
        <v>49</v>
      </c>
      <c r="F96" s="43">
        <v>40</v>
      </c>
      <c r="G96" s="43">
        <v>2.64</v>
      </c>
      <c r="H96" s="43">
        <v>0.48</v>
      </c>
      <c r="I96" s="43">
        <v>13.36</v>
      </c>
      <c r="J96" s="43">
        <v>68.319999999999993</v>
      </c>
      <c r="K96" s="44" t="s">
        <v>40</v>
      </c>
      <c r="L96" s="43"/>
    </row>
    <row r="97" spans="1:12" ht="15">
      <c r="A97" s="23"/>
      <c r="B97" s="15"/>
      <c r="C97" s="11"/>
      <c r="D97" s="42" t="s">
        <v>45</v>
      </c>
      <c r="E97" s="42"/>
      <c r="F97" s="43">
        <v>200</v>
      </c>
      <c r="G97" s="43">
        <v>0.8</v>
      </c>
      <c r="H97" s="43">
        <v>8</v>
      </c>
      <c r="I97" s="43">
        <v>1.6</v>
      </c>
      <c r="J97" s="43">
        <v>94</v>
      </c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1030</v>
      </c>
      <c r="G99" s="19">
        <f t="shared" ref="G99" si="40">SUM(G90:G98)</f>
        <v>34.36</v>
      </c>
      <c r="H99" s="19">
        <f t="shared" ref="H99" si="41">SUM(H90:H98)</f>
        <v>35.840000000000003</v>
      </c>
      <c r="I99" s="19">
        <f t="shared" ref="I99" si="42">SUM(I90:I98)</f>
        <v>103.96</v>
      </c>
      <c r="J99" s="19">
        <f t="shared" ref="J99:L99" si="43">SUM(J90:J98)</f>
        <v>840.24</v>
      </c>
      <c r="K99" s="25"/>
      <c r="L99" s="19">
        <f t="shared" si="43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1030</v>
      </c>
      <c r="G100" s="32">
        <f t="shared" ref="G100" si="44">G89+G99</f>
        <v>34.36</v>
      </c>
      <c r="H100" s="32">
        <f t="shared" ref="H100" si="45">H89+H99</f>
        <v>35.840000000000003</v>
      </c>
      <c r="I100" s="32">
        <f t="shared" ref="I100" si="46">I89+I99</f>
        <v>103.96</v>
      </c>
      <c r="J100" s="32">
        <f t="shared" ref="J100:L100" si="47">J89+J99</f>
        <v>840.24</v>
      </c>
      <c r="K100" s="32"/>
      <c r="L100" s="32">
        <f t="shared" si="47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8">SUM(G101:G107)</f>
        <v>0</v>
      </c>
      <c r="H108" s="19">
        <f t="shared" si="48"/>
        <v>0</v>
      </c>
      <c r="I108" s="19">
        <f t="shared" si="48"/>
        <v>0</v>
      </c>
      <c r="J108" s="19">
        <f t="shared" si="48"/>
        <v>0</v>
      </c>
      <c r="K108" s="25"/>
      <c r="L108" s="19">
        <f t="shared" ref="L108" si="49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39</v>
      </c>
      <c r="F109" s="43">
        <v>100</v>
      </c>
      <c r="G109" s="43">
        <v>1.65</v>
      </c>
      <c r="H109" s="43">
        <v>7.09</v>
      </c>
      <c r="I109" s="43">
        <v>4.91</v>
      </c>
      <c r="J109" s="43">
        <v>90.77</v>
      </c>
      <c r="K109" s="44">
        <v>4</v>
      </c>
      <c r="L109" s="43"/>
    </row>
    <row r="110" spans="1:12" ht="15">
      <c r="A110" s="23"/>
      <c r="B110" s="15"/>
      <c r="C110" s="11"/>
      <c r="D110" s="7" t="s">
        <v>27</v>
      </c>
      <c r="E110" s="42" t="s">
        <v>82</v>
      </c>
      <c r="F110" s="43">
        <v>250</v>
      </c>
      <c r="G110" s="43">
        <v>5.03</v>
      </c>
      <c r="H110" s="43">
        <v>11.3</v>
      </c>
      <c r="I110" s="43">
        <v>32.380000000000003</v>
      </c>
      <c r="J110" s="43">
        <v>149.6</v>
      </c>
      <c r="K110" s="44" t="s">
        <v>83</v>
      </c>
      <c r="L110" s="43"/>
    </row>
    <row r="111" spans="1:12" ht="15">
      <c r="A111" s="23"/>
      <c r="B111" s="15"/>
      <c r="C111" s="11"/>
      <c r="D111" s="7" t="s">
        <v>28</v>
      </c>
      <c r="E111" s="42" t="s">
        <v>71</v>
      </c>
      <c r="F111" s="43">
        <v>210</v>
      </c>
      <c r="G111" s="43">
        <v>20.3</v>
      </c>
      <c r="H111" s="43">
        <v>17</v>
      </c>
      <c r="I111" s="43">
        <v>35.69</v>
      </c>
      <c r="J111" s="43">
        <v>377</v>
      </c>
      <c r="K111" s="44">
        <v>39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12</v>
      </c>
      <c r="H113" s="43">
        <v>3.06</v>
      </c>
      <c r="I113" s="43">
        <v>13</v>
      </c>
      <c r="J113" s="43">
        <v>49.28</v>
      </c>
      <c r="K113" s="44">
        <v>33</v>
      </c>
      <c r="L113" s="43"/>
    </row>
    <row r="114" spans="1:12" ht="15">
      <c r="A114" s="23"/>
      <c r="B114" s="15"/>
      <c r="C114" s="11"/>
      <c r="D114" s="7" t="s">
        <v>31</v>
      </c>
      <c r="E114" s="42" t="s">
        <v>50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93.76</v>
      </c>
      <c r="K114" s="44" t="s">
        <v>40</v>
      </c>
      <c r="L114" s="43"/>
    </row>
    <row r="115" spans="1:12" ht="15">
      <c r="A115" s="23"/>
      <c r="B115" s="15"/>
      <c r="C115" s="11"/>
      <c r="D115" s="7" t="s">
        <v>32</v>
      </c>
      <c r="E115" s="42" t="s">
        <v>49</v>
      </c>
      <c r="F115" s="43">
        <v>40</v>
      </c>
      <c r="G115" s="43">
        <v>2.64</v>
      </c>
      <c r="H115" s="43">
        <v>0.48</v>
      </c>
      <c r="I115" s="43">
        <v>13.36</v>
      </c>
      <c r="J115" s="43">
        <v>68.319999999999993</v>
      </c>
      <c r="K115" s="44" t="s">
        <v>40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0">SUM(G109:G117)</f>
        <v>44.660000000000004</v>
      </c>
      <c r="H118" s="19">
        <f t="shared" si="50"/>
        <v>39.25</v>
      </c>
      <c r="I118" s="19">
        <f t="shared" si="50"/>
        <v>119.02</v>
      </c>
      <c r="J118" s="19">
        <f t="shared" si="50"/>
        <v>828.73</v>
      </c>
      <c r="K118" s="25"/>
      <c r="L118" s="19">
        <f t="shared" ref="L118" si="51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840</v>
      </c>
      <c r="G119" s="32">
        <f t="shared" ref="G119" si="52">G108+G118</f>
        <v>44.660000000000004</v>
      </c>
      <c r="H119" s="32">
        <f t="shared" ref="H119" si="53">H108+H118</f>
        <v>39.25</v>
      </c>
      <c r="I119" s="32">
        <f t="shared" ref="I119" si="54">I108+I118</f>
        <v>119.02</v>
      </c>
      <c r="J119" s="32">
        <f t="shared" ref="J119:L119" si="55">J108+J118</f>
        <v>828.73</v>
      </c>
      <c r="K119" s="32"/>
      <c r="L119" s="32">
        <f t="shared" si="55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6">SUM(G120:G126)</f>
        <v>0</v>
      </c>
      <c r="H127" s="19">
        <f t="shared" si="56"/>
        <v>0</v>
      </c>
      <c r="I127" s="19">
        <f t="shared" si="56"/>
        <v>0</v>
      </c>
      <c r="J127" s="19">
        <f t="shared" si="56"/>
        <v>0</v>
      </c>
      <c r="K127" s="25"/>
      <c r="L127" s="19">
        <f t="shared" ref="L127" si="57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75</v>
      </c>
      <c r="F128" s="43">
        <v>100</v>
      </c>
      <c r="G128" s="43">
        <v>1.1399999999999999</v>
      </c>
      <c r="H128" s="43">
        <v>10.08</v>
      </c>
      <c r="I128" s="43">
        <v>10.38</v>
      </c>
      <c r="J128" s="43">
        <v>136.80000000000001</v>
      </c>
      <c r="K128" s="44" t="s">
        <v>40</v>
      </c>
      <c r="L128" s="43"/>
    </row>
    <row r="129" spans="1:12" ht="15">
      <c r="A129" s="14"/>
      <c r="B129" s="15"/>
      <c r="C129" s="11"/>
      <c r="D129" s="7" t="s">
        <v>27</v>
      </c>
      <c r="E129" s="42" t="s">
        <v>59</v>
      </c>
      <c r="F129" s="43">
        <v>250</v>
      </c>
      <c r="G129" s="43">
        <v>2.83</v>
      </c>
      <c r="H129" s="43">
        <v>2.86</v>
      </c>
      <c r="I129" s="43">
        <v>21.76</v>
      </c>
      <c r="J129" s="43">
        <v>124.09</v>
      </c>
      <c r="K129" s="44" t="s">
        <v>84</v>
      </c>
      <c r="L129" s="43"/>
    </row>
    <row r="130" spans="1:12" ht="15">
      <c r="A130" s="14"/>
      <c r="B130" s="15"/>
      <c r="C130" s="11"/>
      <c r="D130" s="7" t="s">
        <v>28</v>
      </c>
      <c r="E130" s="42" t="s">
        <v>76</v>
      </c>
      <c r="F130" s="43">
        <v>200</v>
      </c>
      <c r="G130" s="43">
        <v>10.62</v>
      </c>
      <c r="H130" s="43">
        <v>10.86</v>
      </c>
      <c r="I130" s="43">
        <v>19.399999999999999</v>
      </c>
      <c r="J130" s="43">
        <v>243.74</v>
      </c>
      <c r="K130" s="44">
        <v>11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>
        <v>34</v>
      </c>
      <c r="L132" s="43"/>
    </row>
    <row r="133" spans="1:12" ht="15">
      <c r="A133" s="14"/>
      <c r="B133" s="15"/>
      <c r="C133" s="11"/>
      <c r="D133" s="7" t="s">
        <v>31</v>
      </c>
      <c r="E133" s="42" t="s">
        <v>50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93.76</v>
      </c>
      <c r="K133" s="44" t="s">
        <v>40</v>
      </c>
      <c r="L133" s="43"/>
    </row>
    <row r="134" spans="1:12" ht="15">
      <c r="A134" s="14"/>
      <c r="B134" s="15"/>
      <c r="C134" s="11"/>
      <c r="D134" s="7" t="s">
        <v>32</v>
      </c>
      <c r="E134" s="42" t="s">
        <v>49</v>
      </c>
      <c r="F134" s="43">
        <v>40</v>
      </c>
      <c r="G134" s="43">
        <v>2.64</v>
      </c>
      <c r="H134" s="43">
        <v>0.48</v>
      </c>
      <c r="I134" s="43">
        <v>13.36</v>
      </c>
      <c r="J134" s="43">
        <v>68.319999999999993</v>
      </c>
      <c r="K134" s="44" t="s">
        <v>40</v>
      </c>
      <c r="L134" s="43"/>
    </row>
    <row r="135" spans="1:12" ht="15">
      <c r="A135" s="14"/>
      <c r="B135" s="15"/>
      <c r="C135" s="11"/>
      <c r="D135" s="6"/>
      <c r="E135" s="6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58">SUM(G128:G136)</f>
        <v>20.77</v>
      </c>
      <c r="H137" s="19">
        <f t="shared" si="58"/>
        <v>24.599999999999998</v>
      </c>
      <c r="I137" s="19">
        <f t="shared" si="58"/>
        <v>104.38000000000001</v>
      </c>
      <c r="J137" s="19">
        <f t="shared" si="58"/>
        <v>747.71</v>
      </c>
      <c r="K137" s="25"/>
      <c r="L137" s="19">
        <f t="shared" ref="L137" si="59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830</v>
      </c>
      <c r="G138" s="32">
        <f t="shared" ref="G138" si="60">G127+G137</f>
        <v>20.77</v>
      </c>
      <c r="H138" s="32">
        <f t="shared" ref="H138" si="61">H127+H137</f>
        <v>24.599999999999998</v>
      </c>
      <c r="I138" s="32">
        <f t="shared" ref="I138" si="62">I127+I137</f>
        <v>104.38000000000001</v>
      </c>
      <c r="J138" s="32">
        <f t="shared" ref="J138:L138" si="63">J127+J137</f>
        <v>747.71</v>
      </c>
      <c r="K138" s="32"/>
      <c r="L138" s="32">
        <f t="shared" si="63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4">SUM(G139:G145)</f>
        <v>0</v>
      </c>
      <c r="H146" s="19">
        <f t="shared" si="64"/>
        <v>0</v>
      </c>
      <c r="I146" s="19">
        <f t="shared" si="64"/>
        <v>0</v>
      </c>
      <c r="J146" s="19">
        <f t="shared" si="64"/>
        <v>0</v>
      </c>
      <c r="K146" s="25"/>
      <c r="L146" s="19">
        <f t="shared" ref="L146" si="65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65</v>
      </c>
      <c r="F148" s="43">
        <v>250</v>
      </c>
      <c r="G148" s="43">
        <v>2.34</v>
      </c>
      <c r="H148" s="43">
        <v>3.89</v>
      </c>
      <c r="I148" s="43">
        <v>13.61</v>
      </c>
      <c r="J148" s="43">
        <v>197.58</v>
      </c>
      <c r="K148" s="44">
        <v>19</v>
      </c>
      <c r="L148" s="43"/>
    </row>
    <row r="149" spans="1:12" ht="15">
      <c r="A149" s="23"/>
      <c r="B149" s="15"/>
      <c r="C149" s="11"/>
      <c r="D149" s="7" t="s">
        <v>28</v>
      </c>
      <c r="E149" s="42" t="s">
        <v>42</v>
      </c>
      <c r="F149" s="43">
        <v>100</v>
      </c>
      <c r="G149" s="43">
        <v>13.9</v>
      </c>
      <c r="H149" s="43">
        <v>6.5</v>
      </c>
      <c r="I149" s="43">
        <v>4</v>
      </c>
      <c r="J149" s="43">
        <v>264</v>
      </c>
      <c r="K149" s="44" t="s">
        <v>74</v>
      </c>
      <c r="L149" s="43"/>
    </row>
    <row r="150" spans="1:12" ht="15">
      <c r="A150" s="23"/>
      <c r="B150" s="15"/>
      <c r="C150" s="11"/>
      <c r="D150" s="7" t="s">
        <v>29</v>
      </c>
      <c r="E150" s="42" t="s">
        <v>73</v>
      </c>
      <c r="F150" s="43">
        <v>200</v>
      </c>
      <c r="G150" s="43">
        <v>7.36</v>
      </c>
      <c r="H150" s="43">
        <v>6</v>
      </c>
      <c r="I150" s="43">
        <v>35.26</v>
      </c>
      <c r="J150" s="43">
        <v>224.6</v>
      </c>
      <c r="K150" s="44">
        <v>20</v>
      </c>
      <c r="L150" s="43"/>
    </row>
    <row r="151" spans="1:12" ht="15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12</v>
      </c>
      <c r="H151" s="43">
        <v>3.06</v>
      </c>
      <c r="I151" s="43">
        <v>13</v>
      </c>
      <c r="J151" s="43">
        <v>49.28</v>
      </c>
      <c r="K151" s="44">
        <v>33</v>
      </c>
      <c r="L151" s="43"/>
    </row>
    <row r="152" spans="1:12" ht="15">
      <c r="A152" s="23"/>
      <c r="B152" s="15"/>
      <c r="C152" s="11"/>
      <c r="D152" s="7" t="s">
        <v>31</v>
      </c>
      <c r="E152" s="42" t="s">
        <v>50</v>
      </c>
      <c r="F152" s="43">
        <v>40</v>
      </c>
      <c r="G152" s="43">
        <v>3.04</v>
      </c>
      <c r="H152" s="43">
        <v>0.32</v>
      </c>
      <c r="I152" s="43">
        <v>19.68</v>
      </c>
      <c r="J152" s="43">
        <v>93.76</v>
      </c>
      <c r="K152" s="44" t="s">
        <v>40</v>
      </c>
      <c r="L152" s="43"/>
    </row>
    <row r="153" spans="1:12" ht="15">
      <c r="A153" s="23"/>
      <c r="B153" s="15"/>
      <c r="C153" s="11"/>
      <c r="D153" s="7" t="s">
        <v>32</v>
      </c>
      <c r="E153" s="42" t="s">
        <v>49</v>
      </c>
      <c r="F153" s="43">
        <v>40</v>
      </c>
      <c r="G153" s="43">
        <v>2.64</v>
      </c>
      <c r="H153" s="43">
        <v>0.48</v>
      </c>
      <c r="I153" s="43">
        <v>13.36</v>
      </c>
      <c r="J153" s="43">
        <v>68.319999999999993</v>
      </c>
      <c r="K153" s="44" t="s">
        <v>40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66">SUM(G147:G155)</f>
        <v>41.28</v>
      </c>
      <c r="H156" s="19">
        <f t="shared" si="66"/>
        <v>20.25</v>
      </c>
      <c r="I156" s="19">
        <f t="shared" si="66"/>
        <v>98.910000000000011</v>
      </c>
      <c r="J156" s="19">
        <f t="shared" si="66"/>
        <v>897.54</v>
      </c>
      <c r="K156" s="25"/>
      <c r="L156" s="19">
        <f t="shared" ref="L156" si="67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830</v>
      </c>
      <c r="G157" s="32">
        <f t="shared" ref="G157" si="68">G146+G156</f>
        <v>41.28</v>
      </c>
      <c r="H157" s="32">
        <f t="shared" ref="H157" si="69">H146+H156</f>
        <v>20.25</v>
      </c>
      <c r="I157" s="32">
        <f t="shared" ref="I157" si="70">I146+I156</f>
        <v>98.910000000000011</v>
      </c>
      <c r="J157" s="32">
        <f t="shared" ref="J157:L157" si="71">J146+J156</f>
        <v>897.54</v>
      </c>
      <c r="K157" s="32"/>
      <c r="L157" s="32">
        <f t="shared" si="71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2">SUM(G158:G164)</f>
        <v>0</v>
      </c>
      <c r="H165" s="19">
        <f t="shared" si="72"/>
        <v>0</v>
      </c>
      <c r="I165" s="19">
        <f t="shared" si="72"/>
        <v>0</v>
      </c>
      <c r="J165" s="19">
        <f t="shared" si="72"/>
        <v>0</v>
      </c>
      <c r="K165" s="25"/>
      <c r="L165" s="19">
        <f t="shared" ref="L165" si="73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56</v>
      </c>
      <c r="F167" s="43">
        <v>250</v>
      </c>
      <c r="G167" s="43">
        <v>1.93</v>
      </c>
      <c r="H167" s="43">
        <v>6.34</v>
      </c>
      <c r="I167" s="43">
        <v>10.050000000000001</v>
      </c>
      <c r="J167" s="43">
        <v>104.16</v>
      </c>
      <c r="K167" s="44" t="s">
        <v>69</v>
      </c>
      <c r="L167" s="43"/>
    </row>
    <row r="168" spans="1:12" ht="15">
      <c r="A168" s="23"/>
      <c r="B168" s="15"/>
      <c r="C168" s="11"/>
      <c r="D168" s="7" t="s">
        <v>28</v>
      </c>
      <c r="E168" s="42" t="s">
        <v>60</v>
      </c>
      <c r="F168" s="43" t="s">
        <v>77</v>
      </c>
      <c r="G168" s="43">
        <v>23.22</v>
      </c>
      <c r="H168" s="43">
        <v>15.37</v>
      </c>
      <c r="I168" s="43">
        <v>16.86</v>
      </c>
      <c r="J168" s="43">
        <v>291.26</v>
      </c>
      <c r="K168" s="44">
        <v>11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12</v>
      </c>
      <c r="H170" s="43">
        <v>3.06</v>
      </c>
      <c r="I170" s="43">
        <v>13</v>
      </c>
      <c r="J170" s="43">
        <v>49.28</v>
      </c>
      <c r="K170" s="44">
        <v>33</v>
      </c>
      <c r="L170" s="43"/>
    </row>
    <row r="171" spans="1:12" ht="15">
      <c r="A171" s="23"/>
      <c r="B171" s="15"/>
      <c r="C171" s="11"/>
      <c r="D171" s="7" t="s">
        <v>31</v>
      </c>
      <c r="E171" s="42" t="s">
        <v>50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93.76</v>
      </c>
      <c r="K171" s="44" t="s">
        <v>40</v>
      </c>
      <c r="L171" s="43"/>
    </row>
    <row r="172" spans="1:12" ht="15">
      <c r="A172" s="23"/>
      <c r="B172" s="15"/>
      <c r="C172" s="11"/>
      <c r="D172" s="7" t="s">
        <v>32</v>
      </c>
      <c r="E172" s="42" t="s">
        <v>49</v>
      </c>
      <c r="F172" s="43">
        <v>40</v>
      </c>
      <c r="G172" s="43">
        <v>2.64</v>
      </c>
      <c r="H172" s="43">
        <v>0.48</v>
      </c>
      <c r="I172" s="43">
        <v>13.36</v>
      </c>
      <c r="J172" s="43">
        <v>68.319999999999993</v>
      </c>
      <c r="K172" s="44" t="s">
        <v>40</v>
      </c>
      <c r="L172" s="43"/>
    </row>
    <row r="173" spans="1:12" ht="15">
      <c r="A173" s="23"/>
      <c r="B173" s="15"/>
      <c r="C173" s="11"/>
      <c r="D173" s="6"/>
      <c r="E173" s="42" t="s">
        <v>44</v>
      </c>
      <c r="F173" s="43">
        <v>180</v>
      </c>
      <c r="G173" s="43">
        <v>5</v>
      </c>
      <c r="H173" s="43">
        <v>4.8</v>
      </c>
      <c r="I173" s="43">
        <v>21</v>
      </c>
      <c r="J173" s="43">
        <v>148</v>
      </c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74">SUM(G166:G174)</f>
        <v>47.83</v>
      </c>
      <c r="H175" s="19">
        <f t="shared" si="74"/>
        <v>30.37</v>
      </c>
      <c r="I175" s="19">
        <f t="shared" si="74"/>
        <v>93.949999999999989</v>
      </c>
      <c r="J175" s="19">
        <f t="shared" si="74"/>
        <v>754.78</v>
      </c>
      <c r="K175" s="25"/>
      <c r="L175" s="19">
        <f t="shared" ref="L175" si="75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710</v>
      </c>
      <c r="G176" s="32">
        <f t="shared" ref="G176" si="76">G165+G175</f>
        <v>47.83</v>
      </c>
      <c r="H176" s="32">
        <f t="shared" ref="H176" si="77">H165+H175</f>
        <v>30.37</v>
      </c>
      <c r="I176" s="32">
        <f t="shared" ref="I176" si="78">I165+I175</f>
        <v>93.949999999999989</v>
      </c>
      <c r="J176" s="32">
        <f t="shared" ref="J176:L176" si="79">J165+J175</f>
        <v>754.78</v>
      </c>
      <c r="K176" s="32"/>
      <c r="L176" s="32">
        <f t="shared" si="79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0">SUM(G177:G183)</f>
        <v>0</v>
      </c>
      <c r="H184" s="19">
        <f t="shared" si="80"/>
        <v>0</v>
      </c>
      <c r="I184" s="19">
        <f t="shared" si="80"/>
        <v>0</v>
      </c>
      <c r="J184" s="19">
        <f t="shared" si="80"/>
        <v>0</v>
      </c>
      <c r="K184" s="25"/>
      <c r="L184" s="19">
        <f t="shared" ref="L184" si="81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53</v>
      </c>
      <c r="F185" s="43">
        <v>100</v>
      </c>
      <c r="G185" s="43">
        <v>1.5</v>
      </c>
      <c r="H185" s="43">
        <v>4</v>
      </c>
      <c r="I185" s="43">
        <v>11</v>
      </c>
      <c r="J185" s="43">
        <v>86</v>
      </c>
      <c r="K185" s="44">
        <v>2</v>
      </c>
      <c r="L185" s="43"/>
    </row>
    <row r="186" spans="1:12" ht="15">
      <c r="A186" s="23"/>
      <c r="B186" s="15"/>
      <c r="C186" s="11"/>
      <c r="D186" s="7" t="s">
        <v>27</v>
      </c>
      <c r="E186" s="42" t="s">
        <v>85</v>
      </c>
      <c r="F186" s="43">
        <v>250</v>
      </c>
      <c r="G186" s="43">
        <v>2.09</v>
      </c>
      <c r="H186" s="43">
        <v>6.33</v>
      </c>
      <c r="I186" s="43">
        <v>10.64</v>
      </c>
      <c r="J186" s="43">
        <v>107.83</v>
      </c>
      <c r="K186" s="44" t="s">
        <v>86</v>
      </c>
      <c r="L186" s="43"/>
    </row>
    <row r="187" spans="1:12" ht="15">
      <c r="A187" s="23"/>
      <c r="B187" s="15"/>
      <c r="C187" s="11"/>
      <c r="D187" s="7" t="s">
        <v>28</v>
      </c>
      <c r="E187" s="42" t="s">
        <v>88</v>
      </c>
      <c r="F187" s="43">
        <v>100</v>
      </c>
      <c r="G187" s="43">
        <v>14.3</v>
      </c>
      <c r="H187" s="43">
        <v>10.5</v>
      </c>
      <c r="I187" s="43">
        <v>13</v>
      </c>
      <c r="J187" s="43">
        <v>197.6</v>
      </c>
      <c r="K187" s="44" t="s">
        <v>89</v>
      </c>
      <c r="L187" s="43"/>
    </row>
    <row r="188" spans="1:12" ht="15">
      <c r="A188" s="23"/>
      <c r="B188" s="15"/>
      <c r="C188" s="11"/>
      <c r="D188" s="7" t="s">
        <v>29</v>
      </c>
      <c r="E188" s="42" t="s">
        <v>87</v>
      </c>
      <c r="F188" s="43">
        <v>200</v>
      </c>
      <c r="G188" s="43">
        <v>8.76</v>
      </c>
      <c r="H188" s="43">
        <v>8.56</v>
      </c>
      <c r="I188" s="43">
        <v>52.18</v>
      </c>
      <c r="J188" s="43">
        <v>321.54000000000002</v>
      </c>
      <c r="K188" s="44" t="s">
        <v>90</v>
      </c>
      <c r="L188" s="43"/>
    </row>
    <row r="189" spans="1:12" ht="15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12</v>
      </c>
      <c r="H189" s="43">
        <v>3.06</v>
      </c>
      <c r="I189" s="43">
        <v>13</v>
      </c>
      <c r="J189" s="43">
        <v>49.28</v>
      </c>
      <c r="K189" s="44">
        <v>33</v>
      </c>
      <c r="L189" s="43"/>
    </row>
    <row r="190" spans="1:12" ht="15">
      <c r="A190" s="23"/>
      <c r="B190" s="15"/>
      <c r="C190" s="11"/>
      <c r="D190" s="7" t="s">
        <v>31</v>
      </c>
      <c r="E190" s="42" t="s">
        <v>50</v>
      </c>
      <c r="F190" s="43">
        <v>40</v>
      </c>
      <c r="G190" s="43">
        <v>3.04</v>
      </c>
      <c r="H190" s="43">
        <v>0.32</v>
      </c>
      <c r="I190" s="43">
        <v>19.68</v>
      </c>
      <c r="J190" s="43">
        <v>93.76</v>
      </c>
      <c r="K190" s="44" t="s">
        <v>40</v>
      </c>
      <c r="L190" s="43"/>
    </row>
    <row r="191" spans="1:12" ht="15">
      <c r="A191" s="23"/>
      <c r="B191" s="15"/>
      <c r="C191" s="11"/>
      <c r="D191" s="7" t="s">
        <v>32</v>
      </c>
      <c r="E191" s="42" t="s">
        <v>49</v>
      </c>
      <c r="F191" s="43">
        <v>40</v>
      </c>
      <c r="G191" s="43">
        <v>2.64</v>
      </c>
      <c r="H191" s="43">
        <v>0.48</v>
      </c>
      <c r="I191" s="43">
        <v>13.36</v>
      </c>
      <c r="J191" s="43">
        <v>68.33</v>
      </c>
      <c r="K191" s="44" t="s">
        <v>40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930</v>
      </c>
      <c r="G194" s="19">
        <f t="shared" ref="G194:J194" si="82">SUM(G185:G193)</f>
        <v>44.33</v>
      </c>
      <c r="H194" s="19">
        <f t="shared" si="82"/>
        <v>33.25</v>
      </c>
      <c r="I194" s="19">
        <f t="shared" si="82"/>
        <v>132.86000000000001</v>
      </c>
      <c r="J194" s="19">
        <f t="shared" si="82"/>
        <v>924.34</v>
      </c>
      <c r="K194" s="25"/>
      <c r="L194" s="19">
        <f t="shared" ref="L194" si="83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930</v>
      </c>
      <c r="G195" s="32">
        <f t="shared" ref="G195" si="84">G184+G194</f>
        <v>44.33</v>
      </c>
      <c r="H195" s="32">
        <f t="shared" ref="H195" si="85">H184+H194</f>
        <v>33.25</v>
      </c>
      <c r="I195" s="32">
        <f t="shared" ref="I195" si="86">I184+I194</f>
        <v>132.86000000000001</v>
      </c>
      <c r="J195" s="32">
        <f t="shared" ref="J195:L195" si="87">J184+J194</f>
        <v>924.34</v>
      </c>
      <c r="K195" s="32"/>
      <c r="L195" s="32">
        <f t="shared" si="87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879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38.537999999999997</v>
      </c>
      <c r="H196" s="34">
        <f t="shared" si="88"/>
        <v>31.481999999999999</v>
      </c>
      <c r="I196" s="34">
        <f t="shared" si="88"/>
        <v>112.40100000000002</v>
      </c>
      <c r="J196" s="34">
        <f t="shared" si="88"/>
        <v>854.34199999999987</v>
      </c>
      <c r="K196" s="34"/>
      <c r="L196" s="34" t="e">
        <f t="shared" ref="L196" si="89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Raskat</cp:lastModifiedBy>
  <dcterms:created xsi:type="dcterms:W3CDTF">2022-05-16T14:23:56Z</dcterms:created>
  <dcterms:modified xsi:type="dcterms:W3CDTF">2025-02-02T13:33:31Z</dcterms:modified>
</cp:coreProperties>
</file>